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год  2014г. " sheetId="1" r:id="rId1"/>
  </sheets>
  <definedNames>
    <definedName name="_xlnm.Print_Area" localSheetId="0">'год  2014г. '!$A$1:$J$40</definedName>
  </definedNames>
  <calcPr fullCalcOnLoad="1"/>
</workbook>
</file>

<file path=xl/sharedStrings.xml><?xml version="1.0" encoding="utf-8"?>
<sst xmlns="http://schemas.openxmlformats.org/spreadsheetml/2006/main" count="65" uniqueCount="64">
  <si>
    <t xml:space="preserve">           Исполнение бюджета </t>
  </si>
  <si>
    <t>муниципального образования "Городское поселение Красногорский"</t>
  </si>
  <si>
    <t>На 01.10.2017 г</t>
  </si>
  <si>
    <t>код по бюджетной классификаци</t>
  </si>
  <si>
    <t>наименование показателя</t>
  </si>
  <si>
    <t>Годовое назначение 2017</t>
  </si>
  <si>
    <t>план. назнач.на отчетный период тыс. руб.</t>
  </si>
  <si>
    <t>фактическое исполнение 3 кв. 2017г.</t>
  </si>
  <si>
    <t>% исп-ния от план.. назн-ия  2015</t>
  </si>
  <si>
    <t xml:space="preserve">% исполнения к плану года  </t>
  </si>
  <si>
    <t>РАСХОДЫ</t>
  </si>
  <si>
    <t>0100</t>
  </si>
  <si>
    <t>Общегосударственные вопросы</t>
  </si>
  <si>
    <t>0104</t>
  </si>
  <si>
    <t>функцион.местн.админстр.</t>
  </si>
  <si>
    <t>0111</t>
  </si>
  <si>
    <t>резервные фонды</t>
  </si>
  <si>
    <t>0113</t>
  </si>
  <si>
    <t>другие общегосударственные расходы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</si>
  <si>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</si>
  <si>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</si>
  <si>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</si>
  <si>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</si>
  <si>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</si>
  <si>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</t>
  </si>
  <si>
    <t>0309</t>
  </si>
  <si>
    <t>Предупреждение и ликвидация ЧС</t>
  </si>
  <si>
    <t>0400</t>
  </si>
  <si>
    <t>Дорожное хозяйство</t>
  </si>
  <si>
    <t>0406</t>
  </si>
  <si>
    <t>Водное хозяйство</t>
  </si>
  <si>
    <t>0409</t>
  </si>
  <si>
    <t>Ремонт дорог за счет бюджета РМЭ</t>
  </si>
  <si>
    <t>0412</t>
  </si>
  <si>
    <t>Местные инициативы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</si>
  <si>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</si>
  <si>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</si>
  <si>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</si>
  <si>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</si>
  <si>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</si>
  <si>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</si>
  <si>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</si>
  <si>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</si>
  <si>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</si>
  <si>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</si>
  <si>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</si>
  <si>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Природоохранные мероприятия</t>
  </si>
  <si>
    <t>0800</t>
  </si>
  <si>
    <t>Культура, кино, средства массовой информации</t>
  </si>
  <si>
    <t>0801</t>
  </si>
  <si>
    <t>Культура</t>
  </si>
  <si>
    <t>1100</t>
  </si>
  <si>
    <t>Здравоохранение и спорт</t>
  </si>
  <si>
    <t>1101</t>
  </si>
  <si>
    <t>Спорт</t>
  </si>
  <si>
    <t>1001</t>
  </si>
  <si>
    <t>Социальная политика</t>
  </si>
  <si>
    <t>Пенсии, пособия и пр. выплаты</t>
  </si>
  <si>
    <t>1301</t>
  </si>
  <si>
    <t>Обслуживание муниципального долга</t>
  </si>
  <si>
    <t>Обслуживание внутреннего долга</t>
  </si>
  <si>
    <t>ВСЕГО РАСХОДОВ</t>
  </si>
  <si>
    <t>Глава администрации МО Городское поселение Красногорский</t>
  </si>
  <si>
    <t>И.Я.Торуткин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</si>
</sst>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41">
    <font>
      <sz val="10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0" applyFont="1" applyFill="1" applyBorder="1" applyAlignment="1">
      <alignment horizontal="center" wrapText="1"/>
    </xf>
    <xf numFmtId="10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10" fontId="5" fillId="0" borderId="12" xfId="0" applyNumberFormat="1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10" fontId="6" fillId="0" borderId="15" xfId="0" applyNumberFormat="1" applyFont="1" applyFill="1" applyBorder="1" applyAlignment="1">
      <alignment/>
    </xf>
    <xf numFmtId="9" fontId="5" fillId="0" borderId="15" xfId="0" applyNumberFormat="1" applyFont="1" applyBorder="1" applyAlignment="1">
      <alignment/>
    </xf>
    <xf numFmtId="9" fontId="6" fillId="0" borderId="0" xfId="0" applyNumberFormat="1" applyFont="1" applyAlignment="1">
      <alignment/>
    </xf>
    <xf numFmtId="49" fontId="6" fillId="33" borderId="16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10" fontId="6" fillId="33" borderId="17" xfId="0" applyNumberFormat="1" applyFont="1" applyFill="1" applyBorder="1" applyAlignment="1">
      <alignment/>
    </xf>
    <xf numFmtId="164" fontId="6" fillId="33" borderId="17" xfId="0" applyNumberFormat="1" applyFont="1" applyFill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34" borderId="17" xfId="0" applyFont="1" applyFill="1" applyBorder="1" applyAlignment="1">
      <alignment/>
    </xf>
    <xf numFmtId="0" fontId="5" fillId="0" borderId="17" xfId="0" applyFont="1" applyBorder="1" applyAlignment="1">
      <alignment wrapText="1"/>
    </xf>
    <xf numFmtId="0" fontId="6" fillId="33" borderId="17" xfId="0" applyFont="1" applyFill="1" applyBorder="1" applyAlignment="1">
      <alignment wrapText="1"/>
    </xf>
    <xf numFmtId="49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wrapText="1"/>
    </xf>
    <xf numFmtId="0" fontId="6" fillId="35" borderId="17" xfId="0" applyFont="1" applyFill="1" applyBorder="1" applyAlignment="1">
      <alignment/>
    </xf>
    <xf numFmtId="164" fontId="6" fillId="35" borderId="17" xfId="0" applyNumberFormat="1" applyFont="1" applyFill="1" applyBorder="1" applyAlignment="1">
      <alignment/>
    </xf>
    <xf numFmtId="0" fontId="3" fillId="35" borderId="0" xfId="0" applyFont="1" applyFill="1" applyAlignment="1">
      <alignment/>
    </xf>
    <xf numFmtId="165" fontId="6" fillId="33" borderId="17" xfId="0" applyNumberFormat="1" applyFont="1" applyFill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34" borderId="17" xfId="0" applyFont="1" applyFill="1" applyBorder="1" applyAlignment="1">
      <alignment/>
    </xf>
    <xf numFmtId="49" fontId="5" fillId="0" borderId="17" xfId="0" applyNumberFormat="1" applyFont="1" applyBorder="1" applyAlignment="1">
      <alignment horizontal="left"/>
    </xf>
    <xf numFmtId="49" fontId="5" fillId="34" borderId="17" xfId="0" applyNumberFormat="1" applyFont="1" applyFill="1" applyBorder="1" applyAlignment="1">
      <alignment horizontal="center"/>
    </xf>
    <xf numFmtId="10" fontId="5" fillId="34" borderId="17" xfId="0" applyNumberFormat="1" applyFont="1" applyFill="1" applyBorder="1" applyAlignment="1">
      <alignment horizontal="center"/>
    </xf>
    <xf numFmtId="164" fontId="5" fillId="0" borderId="17" xfId="0" applyNumberFormat="1" applyFont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G18" sqref="G18"/>
    </sheetView>
  </sheetViews>
  <sheetFormatPr defaultColWidth="9.33203125" defaultRowHeight="12.75"/>
  <cols>
    <col min="1" max="1" width="13.83203125" style="0" customWidth="1"/>
    <col min="2" max="2" width="61.16015625" style="0" customWidth="1"/>
    <col min="3" max="3" width="15.83203125" style="0" customWidth="1"/>
    <col min="4" max="4" width="0" style="0" hidden="1" customWidth="1"/>
    <col min="5" max="5" width="20.16015625" style="0" customWidth="1"/>
    <col min="6" max="6" width="0.1640625" style="1" customWidth="1"/>
    <col min="7" max="7" width="19.83203125" style="0" customWidth="1"/>
  </cols>
  <sheetData>
    <row r="1" spans="1:7" ht="18.75">
      <c r="A1" s="43" t="s">
        <v>0</v>
      </c>
      <c r="B1" s="43"/>
      <c r="C1" s="43"/>
      <c r="D1" s="43"/>
      <c r="E1" s="43"/>
      <c r="F1" s="43"/>
      <c r="G1" s="43"/>
    </row>
    <row r="2" spans="1:8" ht="18.75">
      <c r="A2" s="43" t="s">
        <v>1</v>
      </c>
      <c r="B2" s="43"/>
      <c r="C2" s="43"/>
      <c r="D2" s="43"/>
      <c r="E2" s="43"/>
      <c r="F2" s="43"/>
      <c r="G2" s="43"/>
      <c r="H2" s="43"/>
    </row>
    <row r="3" spans="1:8" ht="18.75">
      <c r="A3" s="44" t="s">
        <v>2</v>
      </c>
      <c r="B3" s="44"/>
      <c r="C3" s="44"/>
      <c r="D3" s="44"/>
      <c r="E3" s="44"/>
      <c r="F3" s="44"/>
      <c r="G3" s="44"/>
      <c r="H3" s="2"/>
    </row>
    <row r="4" ht="12.75">
      <c r="A4" s="3"/>
    </row>
    <row r="5" spans="1:7" ht="30" customHeight="1">
      <c r="A5" s="45" t="s">
        <v>3</v>
      </c>
      <c r="B5" s="46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6" t="s">
        <v>9</v>
      </c>
    </row>
    <row r="6" spans="1:7" ht="15.75">
      <c r="A6" s="45"/>
      <c r="B6" s="46"/>
      <c r="C6" s="7"/>
      <c r="D6" s="7"/>
      <c r="E6" s="7"/>
      <c r="F6" s="8"/>
      <c r="G6" s="9"/>
    </row>
    <row r="7" spans="1:8" ht="15.75">
      <c r="A7" s="10"/>
      <c r="B7" s="11" t="s">
        <v>10</v>
      </c>
      <c r="C7" s="12"/>
      <c r="D7" s="12"/>
      <c r="E7" s="12"/>
      <c r="F7" s="13"/>
      <c r="G7" s="14"/>
      <c r="H7" s="15"/>
    </row>
    <row r="8" spans="1:7" ht="15.75">
      <c r="A8" s="16" t="s">
        <v>11</v>
      </c>
      <c r="B8" s="17" t="s">
        <v>12</v>
      </c>
      <c r="C8" s="17">
        <f>C9+C10+C11</f>
        <v>4560.36</v>
      </c>
      <c r="D8" s="17">
        <f>C8/2</f>
        <v>2280.18</v>
      </c>
      <c r="E8" s="17">
        <f>E9+E10+E11</f>
        <v>3771.7</v>
      </c>
      <c r="F8" s="18">
        <f>E8/D8</f>
        <v>1.6541237972440772</v>
      </c>
      <c r="G8" s="19">
        <f aca="true" t="shared" si="0" ref="G8:G23">E8/C8</f>
        <v>0.8270618986220386</v>
      </c>
    </row>
    <row r="9" spans="1:7" ht="17.25" customHeight="1">
      <c r="A9" s="20" t="s">
        <v>13</v>
      </c>
      <c r="B9" s="21" t="s">
        <v>14</v>
      </c>
      <c r="C9" s="22">
        <v>3839.6</v>
      </c>
      <c r="D9" s="17">
        <f>C9/2</f>
        <v>1919.8</v>
      </c>
      <c r="E9" s="22">
        <v>3151.7</v>
      </c>
      <c r="F9" s="18">
        <f>E9/D9</f>
        <v>1.6416814251484528</v>
      </c>
      <c r="G9" s="19">
        <f t="shared" si="0"/>
        <v>0.8208407125742264</v>
      </c>
    </row>
    <row r="10" spans="1:7" ht="17.25" customHeight="1">
      <c r="A10" s="20" t="s">
        <v>15</v>
      </c>
      <c r="B10" s="21" t="s">
        <v>16</v>
      </c>
      <c r="C10" s="22">
        <v>10</v>
      </c>
      <c r="D10" s="17"/>
      <c r="E10" s="22">
        <v>0</v>
      </c>
      <c r="F10" s="18"/>
      <c r="G10" s="19">
        <f t="shared" si="0"/>
        <v>0</v>
      </c>
    </row>
    <row r="11" spans="1:7" ht="17.25" customHeight="1">
      <c r="A11" s="20" t="s">
        <v>17</v>
      </c>
      <c r="B11" s="21" t="s">
        <v>18</v>
      </c>
      <c r="C11" s="22">
        <v>710.76</v>
      </c>
      <c r="D11" s="17"/>
      <c r="E11" s="22">
        <v>620</v>
      </c>
      <c r="F11" s="18"/>
      <c r="G11" s="19">
        <f t="shared" si="0"/>
        <v>0.8723057009398391</v>
      </c>
    </row>
    <row r="12" spans="1:7" ht="18" customHeight="1">
      <c r="A12" s="16" t="s">
        <v>19</v>
      </c>
      <c r="B12" s="17" t="s">
        <v>20</v>
      </c>
      <c r="C12" s="17">
        <f>C13</f>
        <v>279.4</v>
      </c>
      <c r="D12" s="17">
        <f aca="true" t="shared" si="1" ref="D12:D17">C12/2</f>
        <v>139.7</v>
      </c>
      <c r="E12" s="17">
        <f>E13</f>
        <v>192.7</v>
      </c>
      <c r="F12" s="18">
        <f aca="true" t="shared" si="2" ref="F12:F17">E12/D12</f>
        <v>1.3793843951324267</v>
      </c>
      <c r="G12" s="19">
        <f t="shared" si="0"/>
        <v>0.6896921975662134</v>
      </c>
    </row>
    <row r="13" spans="1:7" ht="15.75" customHeight="1">
      <c r="A13" s="20" t="s">
        <v>21</v>
      </c>
      <c r="B13" s="23" t="s">
        <v>22</v>
      </c>
      <c r="C13" s="22">
        <v>279.4</v>
      </c>
      <c r="D13" s="17">
        <f t="shared" si="1"/>
        <v>139.7</v>
      </c>
      <c r="E13" s="22">
        <v>192.7</v>
      </c>
      <c r="F13" s="18">
        <f t="shared" si="2"/>
        <v>1.3793843951324267</v>
      </c>
      <c r="G13" s="19">
        <f t="shared" si="0"/>
        <v>0.6896921975662134</v>
      </c>
    </row>
    <row r="14" spans="1:7" ht="15.75" customHeight="1">
      <c r="A14" s="16" t="s">
        <v>23</v>
      </c>
      <c r="B14" s="24" t="s">
        <v>24</v>
      </c>
      <c r="C14" s="17">
        <f>C15</f>
        <v>50</v>
      </c>
      <c r="D14" s="17">
        <f t="shared" si="1"/>
        <v>25</v>
      </c>
      <c r="E14" s="17">
        <f>E15</f>
        <v>27.5</v>
      </c>
      <c r="F14" s="18">
        <f t="shared" si="2"/>
        <v>1.1</v>
      </c>
      <c r="G14" s="19">
        <f t="shared" si="0"/>
        <v>0.55</v>
      </c>
    </row>
    <row r="15" spans="1:7" ht="15.75" customHeight="1">
      <c r="A15" s="20" t="s">
        <v>25</v>
      </c>
      <c r="B15" s="23" t="s">
        <v>26</v>
      </c>
      <c r="C15" s="22">
        <v>50</v>
      </c>
      <c r="D15" s="17">
        <f t="shared" si="1"/>
        <v>25</v>
      </c>
      <c r="E15" s="22">
        <v>27.5</v>
      </c>
      <c r="F15" s="18">
        <f t="shared" si="2"/>
        <v>1.1</v>
      </c>
      <c r="G15" s="19">
        <f t="shared" si="0"/>
        <v>0.55</v>
      </c>
    </row>
    <row r="16" spans="1:7" s="29" customFormat="1" ht="15.75" customHeight="1">
      <c r="A16" s="25" t="s">
        <v>27</v>
      </c>
      <c r="B16" s="26" t="s">
        <v>28</v>
      </c>
      <c r="C16" s="27">
        <f>C17+C18+C19</f>
        <v>6466.26</v>
      </c>
      <c r="D16" s="17">
        <f t="shared" si="1"/>
        <v>3233.13</v>
      </c>
      <c r="E16" s="27">
        <f>E17+E18+E19</f>
        <v>4583.3</v>
      </c>
      <c r="F16" s="18">
        <f t="shared" si="2"/>
        <v>1.4176046122488115</v>
      </c>
      <c r="G16" s="28">
        <f t="shared" si="0"/>
        <v>0.7088023061244058</v>
      </c>
    </row>
    <row r="17" spans="1:7" ht="15.75" customHeight="1">
      <c r="A17" s="20" t="s">
        <v>29</v>
      </c>
      <c r="B17" s="23" t="s">
        <v>30</v>
      </c>
      <c r="C17" s="22">
        <v>30.2</v>
      </c>
      <c r="D17" s="17">
        <f t="shared" si="1"/>
        <v>15.1</v>
      </c>
      <c r="E17" s="22">
        <v>30.2</v>
      </c>
      <c r="F17" s="18">
        <f t="shared" si="2"/>
        <v>2</v>
      </c>
      <c r="G17" s="19">
        <f t="shared" si="0"/>
        <v>1</v>
      </c>
    </row>
    <row r="18" spans="1:7" ht="15.75" customHeight="1">
      <c r="A18" s="20" t="s">
        <v>31</v>
      </c>
      <c r="B18" s="23" t="s">
        <v>32</v>
      </c>
      <c r="C18" s="22">
        <v>5202.76</v>
      </c>
      <c r="D18" s="17"/>
      <c r="E18" s="22">
        <v>4553.1</v>
      </c>
      <c r="F18" s="18"/>
      <c r="G18" s="19">
        <f t="shared" si="0"/>
        <v>0.8751316608876827</v>
      </c>
    </row>
    <row r="19" spans="1:7" ht="15.75" customHeight="1">
      <c r="A19" s="20" t="s">
        <v>33</v>
      </c>
      <c r="B19" s="23" t="s">
        <v>34</v>
      </c>
      <c r="C19" s="22">
        <v>1233.3</v>
      </c>
      <c r="D19" s="17">
        <f aca="true" t="shared" si="3" ref="D19:D34">C19/2</f>
        <v>616.65</v>
      </c>
      <c r="E19" s="22">
        <v>0</v>
      </c>
      <c r="F19" s="18">
        <f>E19/D19</f>
        <v>0</v>
      </c>
      <c r="G19" s="19">
        <f t="shared" si="0"/>
        <v>0</v>
      </c>
    </row>
    <row r="20" spans="1:7" ht="15.75">
      <c r="A20" s="16" t="s">
        <v>35</v>
      </c>
      <c r="B20" s="17" t="s">
        <v>36</v>
      </c>
      <c r="C20" s="30">
        <f>C23+C22+C21</f>
        <v>70112.9</v>
      </c>
      <c r="D20" s="17">
        <f t="shared" si="3"/>
        <v>35056.45</v>
      </c>
      <c r="E20" s="17">
        <f>E23+E22+E21</f>
        <v>64465.4</v>
      </c>
      <c r="F20" s="18">
        <f>E20/D20</f>
        <v>1.8389026840995026</v>
      </c>
      <c r="G20" s="19">
        <f t="shared" si="0"/>
        <v>0.9194513420497513</v>
      </c>
    </row>
    <row r="21" spans="1:7" ht="15.75">
      <c r="A21" s="20" t="s">
        <v>37</v>
      </c>
      <c r="B21" s="21" t="s">
        <v>38</v>
      </c>
      <c r="C21" s="22">
        <v>39498</v>
      </c>
      <c r="D21" s="17">
        <f t="shared" si="3"/>
        <v>19749</v>
      </c>
      <c r="E21" s="22">
        <v>39492</v>
      </c>
      <c r="F21" s="18">
        <f>E21/D21</f>
        <v>1.9996961871487164</v>
      </c>
      <c r="G21" s="19">
        <f t="shared" si="0"/>
        <v>0.9998480935743582</v>
      </c>
    </row>
    <row r="22" spans="1:7" ht="15.75">
      <c r="A22" s="20" t="s">
        <v>39</v>
      </c>
      <c r="B22" s="21" t="s">
        <v>40</v>
      </c>
      <c r="C22" s="22">
        <v>23315.4</v>
      </c>
      <c r="D22" s="17">
        <f t="shared" si="3"/>
        <v>11657.7</v>
      </c>
      <c r="E22" s="22">
        <v>17979.3</v>
      </c>
      <c r="F22" s="18">
        <f>E22/D22</f>
        <v>1.5422682004168917</v>
      </c>
      <c r="G22" s="19">
        <f t="shared" si="0"/>
        <v>0.7711341002084459</v>
      </c>
    </row>
    <row r="23" spans="1:7" ht="15.75">
      <c r="A23" s="20" t="s">
        <v>41</v>
      </c>
      <c r="B23" s="21" t="s">
        <v>42</v>
      </c>
      <c r="C23" s="22">
        <v>7299.5</v>
      </c>
      <c r="D23" s="17">
        <f t="shared" si="3"/>
        <v>3649.75</v>
      </c>
      <c r="E23" s="22">
        <v>6994.1</v>
      </c>
      <c r="F23" s="18">
        <f>E23/D23</f>
        <v>1.9163230358243717</v>
      </c>
      <c r="G23" s="19">
        <f t="shared" si="0"/>
        <v>0.9581615179121858</v>
      </c>
    </row>
    <row r="24" spans="1:7" ht="0.75" customHeight="1">
      <c r="A24" s="31" t="s">
        <v>43</v>
      </c>
      <c r="B24" s="21" t="s">
        <v>44</v>
      </c>
      <c r="C24" s="22"/>
      <c r="D24" s="17">
        <f t="shared" si="3"/>
        <v>0</v>
      </c>
      <c r="E24" s="22">
        <v>0</v>
      </c>
      <c r="F24" s="18"/>
      <c r="G24" s="19"/>
    </row>
    <row r="25" spans="1:7" ht="15.75" hidden="1">
      <c r="A25" s="20" t="s">
        <v>45</v>
      </c>
      <c r="B25" s="21" t="s">
        <v>46</v>
      </c>
      <c r="C25" s="22"/>
      <c r="D25" s="17">
        <f t="shared" si="3"/>
        <v>0</v>
      </c>
      <c r="E25" s="22">
        <v>0</v>
      </c>
      <c r="F25" s="18"/>
      <c r="G25" s="19"/>
    </row>
    <row r="26" spans="1:7" ht="15.75">
      <c r="A26" s="16" t="s">
        <v>47</v>
      </c>
      <c r="B26" s="17" t="s">
        <v>48</v>
      </c>
      <c r="C26" s="17">
        <f>C27</f>
        <v>0</v>
      </c>
      <c r="D26" s="17">
        <f t="shared" si="3"/>
        <v>0</v>
      </c>
      <c r="E26" s="17">
        <f>E27</f>
        <v>0</v>
      </c>
      <c r="F26" s="18" t="e">
        <f aca="true" t="shared" si="4" ref="F26:F34">E26/D26</f>
        <v>#DIV/0!</v>
      </c>
      <c r="G26" s="19">
        <v>0</v>
      </c>
    </row>
    <row r="27" spans="1:7" ht="15.75">
      <c r="A27" s="20" t="s">
        <v>49</v>
      </c>
      <c r="B27" s="21" t="s">
        <v>50</v>
      </c>
      <c r="C27" s="22">
        <v>0</v>
      </c>
      <c r="D27" s="17">
        <f t="shared" si="3"/>
        <v>0</v>
      </c>
      <c r="E27" s="22">
        <v>0</v>
      </c>
      <c r="F27" s="18" t="e">
        <f t="shared" si="4"/>
        <v>#DIV/0!</v>
      </c>
      <c r="G27" s="19">
        <v>0</v>
      </c>
    </row>
    <row r="28" spans="1:7" ht="15.75">
      <c r="A28" s="16" t="s">
        <v>51</v>
      </c>
      <c r="B28" s="17" t="s">
        <v>52</v>
      </c>
      <c r="C28" s="17">
        <f>C29</f>
        <v>722.7</v>
      </c>
      <c r="D28" s="17">
        <f t="shared" si="3"/>
        <v>361.35</v>
      </c>
      <c r="E28" s="17">
        <f>E29</f>
        <v>524.9</v>
      </c>
      <c r="F28" s="18">
        <f t="shared" si="4"/>
        <v>1.4526082745260827</v>
      </c>
      <c r="G28" s="19">
        <f>E28/C28</f>
        <v>0.7263041372630413</v>
      </c>
    </row>
    <row r="29" spans="1:7" ht="15.75">
      <c r="A29" s="20" t="s">
        <v>53</v>
      </c>
      <c r="B29" s="21" t="s">
        <v>54</v>
      </c>
      <c r="C29" s="22">
        <v>722.7</v>
      </c>
      <c r="D29" s="17">
        <f t="shared" si="3"/>
        <v>361.35</v>
      </c>
      <c r="E29" s="22">
        <v>524.9</v>
      </c>
      <c r="F29" s="18">
        <f t="shared" si="4"/>
        <v>1.4526082745260827</v>
      </c>
      <c r="G29" s="19">
        <f>E29/C29</f>
        <v>0.7263041372630413</v>
      </c>
    </row>
    <row r="30" spans="1:7" ht="15.75">
      <c r="A30" s="32" t="s">
        <v>55</v>
      </c>
      <c r="B30" s="17" t="s">
        <v>56</v>
      </c>
      <c r="C30" s="17">
        <f>C31</f>
        <v>510.4</v>
      </c>
      <c r="D30" s="17">
        <f t="shared" si="3"/>
        <v>255.2</v>
      </c>
      <c r="E30" s="17">
        <f>E31</f>
        <v>491.6</v>
      </c>
      <c r="F30" s="18">
        <f t="shared" si="4"/>
        <v>1.9263322884012541</v>
      </c>
      <c r="G30" s="19">
        <f>E30/C30</f>
        <v>0.9631661442006271</v>
      </c>
    </row>
    <row r="31" spans="1:7" ht="15.75">
      <c r="A31" s="20" t="s">
        <v>55</v>
      </c>
      <c r="B31" s="21" t="s">
        <v>57</v>
      </c>
      <c r="C31" s="22">
        <v>510.4</v>
      </c>
      <c r="D31" s="17">
        <f t="shared" si="3"/>
        <v>255.2</v>
      </c>
      <c r="E31" s="22">
        <v>491.6</v>
      </c>
      <c r="F31" s="18">
        <f t="shared" si="4"/>
        <v>1.9263322884012541</v>
      </c>
      <c r="G31" s="19">
        <f>E31/C31</f>
        <v>0.9631661442006271</v>
      </c>
    </row>
    <row r="32" spans="1:7" ht="15.75">
      <c r="A32" s="20" t="s">
        <v>58</v>
      </c>
      <c r="B32" s="33" t="s">
        <v>59</v>
      </c>
      <c r="C32" s="34">
        <v>0</v>
      </c>
      <c r="D32" s="17">
        <f t="shared" si="3"/>
        <v>0</v>
      </c>
      <c r="E32" s="22"/>
      <c r="F32" s="18" t="e">
        <f t="shared" si="4"/>
        <v>#DIV/0!</v>
      </c>
      <c r="G32" s="19">
        <v>0</v>
      </c>
    </row>
    <row r="33" spans="1:7" ht="15.75">
      <c r="A33" s="20"/>
      <c r="B33" s="21" t="s">
        <v>60</v>
      </c>
      <c r="C33" s="22">
        <v>0</v>
      </c>
      <c r="D33" s="17">
        <f t="shared" si="3"/>
        <v>0</v>
      </c>
      <c r="E33" s="22"/>
      <c r="F33" s="18" t="e">
        <f t="shared" si="4"/>
        <v>#DIV/0!</v>
      </c>
      <c r="G33" s="19">
        <v>0</v>
      </c>
    </row>
    <row r="34" spans="1:7" ht="15.75">
      <c r="A34" s="16"/>
      <c r="B34" s="17" t="s">
        <v>61</v>
      </c>
      <c r="C34" s="30">
        <f>C8+C12+C14+C16+C20+C24+C26+C28+C30+C32</f>
        <v>82702.01999999999</v>
      </c>
      <c r="D34" s="17">
        <f t="shared" si="3"/>
        <v>41351.009999999995</v>
      </c>
      <c r="E34" s="17">
        <f>E8+E12+E14+E16+E20+E24+E26+E28+E30+E32</f>
        <v>74057.1</v>
      </c>
      <c r="F34" s="18">
        <f t="shared" si="4"/>
        <v>1.7909381173519103</v>
      </c>
      <c r="G34" s="19">
        <f>E34/C34</f>
        <v>0.8954690586759552</v>
      </c>
    </row>
    <row r="35" spans="1:7" ht="15.75">
      <c r="A35" s="31"/>
      <c r="B35" s="35"/>
      <c r="C35" s="36"/>
      <c r="D35" s="36"/>
      <c r="E35" s="36"/>
      <c r="F35" s="37"/>
      <c r="G35" s="38"/>
    </row>
    <row r="36" spans="5:6" ht="12.75">
      <c r="E36" s="39"/>
      <c r="F36" s="40"/>
    </row>
    <row r="38" spans="2:7" ht="15.75">
      <c r="B38" s="41" t="s">
        <v>62</v>
      </c>
      <c r="C38" s="41"/>
      <c r="D38" s="41"/>
      <c r="E38" s="41"/>
      <c r="F38" s="42"/>
      <c r="G38" s="41" t="s">
        <v>63</v>
      </c>
    </row>
  </sheetData>
  <sheetProtection selectLockedCells="1" selectUnlockedCells="1"/>
  <mergeCells count="5">
    <mergeCell ref="A1:G1"/>
    <mergeCell ref="A2:H2"/>
    <mergeCell ref="A3:G3"/>
    <mergeCell ref="A5:A6"/>
    <mergeCell ref="B5:B6"/>
  </mergeCells>
  <printOptions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2017-10-16T11:31:42Z</cp:lastPrinted>
  <dcterms:modified xsi:type="dcterms:W3CDTF">2017-10-16T11:32:10Z</dcterms:modified>
  <cp:category/>
  <cp:version/>
  <cp:contentType/>
  <cp:contentStatus/>
</cp:coreProperties>
</file>